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" sheetId="1" state="visible" r:id="rId1"/>
    <sheet name="ES" sheetId="2" state="visible" r:id="rId2"/>
    <sheet name="Example-Ejemp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sz val="10"/>
    </font>
  </fonts>
  <fills count="5">
    <fill>
      <patternFill/>
    </fill>
    <fill>
      <patternFill patternType="gray125"/>
    </fill>
    <fill>
      <patternFill patternType="solid">
        <fgColor rgb="001B3A1B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3" borderId="0" pivotButton="0" quotePrefix="0" xfId="0"/>
    <xf numFmtId="2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42" customWidth="1" min="13" max="13"/>
  </cols>
  <sheetData>
    <row r="1">
      <c r="A1" s="1" t="inlineStr">
        <is>
          <t>TSN · Diesel stop comparison / Comparación de paradas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inlineStr">
        <is>
          <t>Enter verified inputs. Blank cells are not zero. / Captura datos verificados; vacío no es cero.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inlineStr">
        <is>
          <t>Total = purchase fuel + estimated extra-mile fuel + fixed fee. Time/idling/tax settlements are excluded.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1" t="inlineStr">
        <is>
          <t>Effective price = quote - confirmed discount. Detour fuel = extra miles / planning MPG.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 ht="45" customHeight="1">
      <c r="A5" s="2" t="inlineStr">
        <is>
          <t>Stop</t>
        </is>
      </c>
      <c r="B5" s="2" t="inlineStr">
        <is>
          <t>Gallons to buy</t>
        </is>
      </c>
      <c r="C5" s="2" t="inlineStr">
        <is>
          <t>Quote USD/gal</t>
        </is>
      </c>
      <c r="D5" s="2" t="inlineStr">
        <is>
          <t>Confirmed discount USD/gal</t>
        </is>
      </c>
      <c r="E5" s="2" t="inlineStr">
        <is>
          <t>Extra miles</t>
        </is>
      </c>
      <c r="F5" s="2" t="inlineStr">
        <is>
          <t>Planning MPG</t>
        </is>
      </c>
      <c r="G5" s="2" t="inlineStr">
        <is>
          <t>Fixed fee USD</t>
        </is>
      </c>
      <c r="H5" s="2" t="inlineStr">
        <is>
          <t>Effective USD/gal</t>
        </is>
      </c>
      <c r="I5" s="2" t="inlineStr">
        <is>
          <t>Purchase USD</t>
        </is>
      </c>
      <c r="J5" s="2" t="inlineStr">
        <is>
          <t>Detour gallons</t>
        </is>
      </c>
      <c r="K5" s="2" t="inlineStr">
        <is>
          <t>Detour fuel USD</t>
        </is>
      </c>
      <c r="L5" s="2" t="inlineStr">
        <is>
          <t>Comparison total USD</t>
        </is>
      </c>
      <c r="M5" s="2" t="inlineStr">
        <is>
          <t>Checked date / notes</t>
        </is>
      </c>
    </row>
    <row r="6">
      <c r="A6" t="inlineStr">
        <is>
          <t>A</t>
        </is>
      </c>
      <c r="B6" s="3" t="n"/>
      <c r="C6" s="3" t="n"/>
      <c r="D6" s="3" t="n"/>
      <c r="E6" s="3" t="n"/>
      <c r="F6" s="3" t="n"/>
      <c r="G6" s="3" t="n"/>
      <c r="H6" s="4">
        <f>IF(AND(COUNT(B6:G6)=6,B6&gt;0,C6&gt;0,D6&gt;=0,C6&gt;=D6,E6&gt;=0,F6&gt;0,G6&gt;=0),C6-D6,"")</f>
        <v/>
      </c>
      <c r="I6" s="4">
        <f>IF(AND(COUNT(B6:G6)=6,B6&gt;0,C6&gt;0,D6&gt;=0,C6&gt;=D6,E6&gt;=0,F6&gt;0,G6&gt;=0),B6*H6,"")</f>
        <v/>
      </c>
      <c r="J6" s="4">
        <f>IF(AND(COUNT(B6:G6)=6,B6&gt;0,C6&gt;0,D6&gt;=0,C6&gt;=D6,E6&gt;=0,F6&gt;0,G6&gt;=0),E6/F6,"")</f>
        <v/>
      </c>
      <c r="K6" s="4">
        <f>IF(AND(COUNT(B6:G6)=6,B6&gt;0,C6&gt;0,D6&gt;=0,C6&gt;=D6,E6&gt;=0,F6&gt;0,G6&gt;=0),J6*H6,"")</f>
        <v/>
      </c>
      <c r="L6" s="4">
        <f>IF(AND(COUNT(B6:G6)=6,B6&gt;0,C6&gt;0,D6&gt;=0,C6&gt;=D6,E6&gt;=0,F6&gt;0,G6&gt;=0),I6+K6+G6,"")</f>
        <v/>
      </c>
    </row>
    <row r="7">
      <c r="A7" t="inlineStr">
        <is>
          <t>B</t>
        </is>
      </c>
      <c r="B7" s="3" t="n"/>
      <c r="C7" s="3" t="n"/>
      <c r="D7" s="3" t="n"/>
      <c r="E7" s="3" t="n"/>
      <c r="F7" s="3" t="n"/>
      <c r="G7" s="3" t="n"/>
      <c r="H7" s="4">
        <f>IF(AND(COUNT(B7:G7)=6,B7&gt;0,C7&gt;0,D7&gt;=0,C7&gt;=D7,E7&gt;=0,F7&gt;0,G7&gt;=0),C7-D7,"")</f>
        <v/>
      </c>
      <c r="I7" s="4">
        <f>IF(AND(COUNT(B7:G7)=6,B7&gt;0,C7&gt;0,D7&gt;=0,C7&gt;=D7,E7&gt;=0,F7&gt;0,G7&gt;=0),B7*H7,"")</f>
        <v/>
      </c>
      <c r="J7" s="4">
        <f>IF(AND(COUNT(B7:G7)=6,B7&gt;0,C7&gt;0,D7&gt;=0,C7&gt;=D7,E7&gt;=0,F7&gt;0,G7&gt;=0),E7/F7,"")</f>
        <v/>
      </c>
      <c r="K7" s="4">
        <f>IF(AND(COUNT(B7:G7)=6,B7&gt;0,C7&gt;0,D7&gt;=0,C7&gt;=D7,E7&gt;=0,F7&gt;0,G7&gt;=0),J7*H7,"")</f>
        <v/>
      </c>
      <c r="L7" s="4">
        <f>IF(AND(COUNT(B7:G7)=6,B7&gt;0,C7&gt;0,D7&gt;=0,C7&gt;=D7,E7&gt;=0,F7&gt;0,G7&gt;=0),I7+K7+G7,"")</f>
        <v/>
      </c>
    </row>
    <row r="8">
      <c r="A8" t="inlineStr">
        <is>
          <t>Difference B minus A / Diferencia B menos A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>
        <f>IF(AND(ISNUMBER(L6),ISNUMBER(L7)),L7-L6,"")</f>
        <v/>
      </c>
    </row>
    <row r="9">
      <c r="A9" t="inlineStr">
        <is>
          <t>Positive difference: B costs more in this estimate; negative: B costs less. Does not include time or operating constraints.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42" customWidth="1" min="13" max="13"/>
  </cols>
  <sheetData>
    <row r="1">
      <c r="A1" s="1" t="inlineStr">
        <is>
          <t>TSN · Diesel stop comparison / Comparación de paradas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inlineStr">
        <is>
          <t>Enter verified inputs. Blank cells are not zero. / Captura datos verificados; vacío no es cero.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inlineStr">
        <is>
          <t>Total = purchase fuel + estimated extra-mile fuel + fixed fee. Time/idling/tax settlements are excluded.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1" t="inlineStr">
        <is>
          <t>Effective price = quote - confirmed discount. Detour fuel = extra miles / planning MPG.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 ht="45" customHeight="1">
      <c r="A5" s="2" t="inlineStr">
        <is>
          <t>Parada</t>
        </is>
      </c>
      <c r="B5" s="2" t="inlineStr">
        <is>
          <t>Galones a comprar</t>
        </is>
      </c>
      <c r="C5" s="2" t="inlineStr">
        <is>
          <t>Cotización USD/gal</t>
        </is>
      </c>
      <c r="D5" s="2" t="inlineStr">
        <is>
          <t>Descuento confirmado USD/gal</t>
        </is>
      </c>
      <c r="E5" s="2" t="inlineStr">
        <is>
          <t>Millas extra</t>
        </is>
      </c>
      <c r="F5" s="2" t="inlineStr">
        <is>
          <t>Rendimiento MPG</t>
        </is>
      </c>
      <c r="G5" s="2" t="inlineStr">
        <is>
          <t>Comisión fija USD</t>
        </is>
      </c>
      <c r="H5" s="2" t="inlineStr">
        <is>
          <t>Precio efectivo USD/gal</t>
        </is>
      </c>
      <c r="I5" s="2" t="inlineStr">
        <is>
          <t>Compra USD</t>
        </is>
      </c>
      <c r="J5" s="2" t="inlineStr">
        <is>
          <t>Galones desvío</t>
        </is>
      </c>
      <c r="K5" s="2" t="inlineStr">
        <is>
          <t>Combustible desvío USD</t>
        </is>
      </c>
      <c r="L5" s="2" t="inlineStr">
        <is>
          <t>Total comparativo USD</t>
        </is>
      </c>
      <c r="M5" s="2" t="inlineStr">
        <is>
          <t>Fecha / notas</t>
        </is>
      </c>
    </row>
    <row r="6">
      <c r="A6" t="inlineStr">
        <is>
          <t>A</t>
        </is>
      </c>
      <c r="B6" s="3" t="n"/>
      <c r="C6" s="3" t="n"/>
      <c r="D6" s="3" t="n"/>
      <c r="E6" s="3" t="n"/>
      <c r="F6" s="3" t="n"/>
      <c r="G6" s="3" t="n"/>
      <c r="H6" s="4">
        <f>IF(AND(COUNT(B6:G6)=6,B6&gt;0,C6&gt;0,D6&gt;=0,C6&gt;=D6,E6&gt;=0,F6&gt;0,G6&gt;=0),C6-D6,"")</f>
        <v/>
      </c>
      <c r="I6" s="4">
        <f>IF(AND(COUNT(B6:G6)=6,B6&gt;0,C6&gt;0,D6&gt;=0,C6&gt;=D6,E6&gt;=0,F6&gt;0,G6&gt;=0),B6*H6,"")</f>
        <v/>
      </c>
      <c r="J6" s="4">
        <f>IF(AND(COUNT(B6:G6)=6,B6&gt;0,C6&gt;0,D6&gt;=0,C6&gt;=D6,E6&gt;=0,F6&gt;0,G6&gt;=0),E6/F6,"")</f>
        <v/>
      </c>
      <c r="K6" s="4">
        <f>IF(AND(COUNT(B6:G6)=6,B6&gt;0,C6&gt;0,D6&gt;=0,C6&gt;=D6,E6&gt;=0,F6&gt;0,G6&gt;=0),J6*H6,"")</f>
        <v/>
      </c>
      <c r="L6" s="4">
        <f>IF(AND(COUNT(B6:G6)=6,B6&gt;0,C6&gt;0,D6&gt;=0,C6&gt;=D6,E6&gt;=0,F6&gt;0,G6&gt;=0),I6+K6+G6,"")</f>
        <v/>
      </c>
    </row>
    <row r="7">
      <c r="A7" t="inlineStr">
        <is>
          <t>B</t>
        </is>
      </c>
      <c r="B7" s="3" t="n"/>
      <c r="C7" s="3" t="n"/>
      <c r="D7" s="3" t="n"/>
      <c r="E7" s="3" t="n"/>
      <c r="F7" s="3" t="n"/>
      <c r="G7" s="3" t="n"/>
      <c r="H7" s="4">
        <f>IF(AND(COUNT(B7:G7)=6,B7&gt;0,C7&gt;0,D7&gt;=0,C7&gt;=D7,E7&gt;=0,F7&gt;0,G7&gt;=0),C7-D7,"")</f>
        <v/>
      </c>
      <c r="I7" s="4">
        <f>IF(AND(COUNT(B7:G7)=6,B7&gt;0,C7&gt;0,D7&gt;=0,C7&gt;=D7,E7&gt;=0,F7&gt;0,G7&gt;=0),B7*H7,"")</f>
        <v/>
      </c>
      <c r="J7" s="4">
        <f>IF(AND(COUNT(B7:G7)=6,B7&gt;0,C7&gt;0,D7&gt;=0,C7&gt;=D7,E7&gt;=0,F7&gt;0,G7&gt;=0),E7/F7,"")</f>
        <v/>
      </c>
      <c r="K7" s="4">
        <f>IF(AND(COUNT(B7:G7)=6,B7&gt;0,C7&gt;0,D7&gt;=0,C7&gt;=D7,E7&gt;=0,F7&gt;0,G7&gt;=0),J7*H7,"")</f>
        <v/>
      </c>
      <c r="L7" s="4">
        <f>IF(AND(COUNT(B7:G7)=6,B7&gt;0,C7&gt;0,D7&gt;=0,C7&gt;=D7,E7&gt;=0,F7&gt;0,G7&gt;=0),I7+K7+G7,"")</f>
        <v/>
      </c>
    </row>
    <row r="8">
      <c r="A8" t="inlineStr">
        <is>
          <t>Difference B minus A / Diferencia B menos A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>
        <f>IF(AND(ISNUMBER(L6),ISNUMBER(L7)),L7-L6,"")</f>
        <v/>
      </c>
    </row>
    <row r="9">
      <c r="A9" t="inlineStr">
        <is>
          <t>Positive difference: B costs more in this estimate; negative: B costs less. Does not include time or operating constraints.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42" customWidth="1" min="13" max="13"/>
  </cols>
  <sheetData>
    <row r="1">
      <c r="A1" s="1" t="inlineStr">
        <is>
          <t>TSN · Diesel stop comparison / Comparación de paradas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inlineStr">
        <is>
          <t>Illustrative example only; not current prices.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inlineStr">
        <is>
          <t>Total = purchase fuel + estimated extra-mile fuel + fixed fee. Time/idling/tax settlements are excluded.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1" t="inlineStr">
        <is>
          <t>Effective price = quote - confirmed discount. Detour fuel = extra miles / planning MPG.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 ht="45" customHeight="1">
      <c r="A5" s="2" t="inlineStr">
        <is>
          <t>Stop</t>
        </is>
      </c>
      <c r="B5" s="2" t="inlineStr">
        <is>
          <t>Gallons to buy</t>
        </is>
      </c>
      <c r="C5" s="2" t="inlineStr">
        <is>
          <t>Quote USD/gal</t>
        </is>
      </c>
      <c r="D5" s="2" t="inlineStr">
        <is>
          <t>Confirmed discount USD/gal</t>
        </is>
      </c>
      <c r="E5" s="2" t="inlineStr">
        <is>
          <t>Extra miles</t>
        </is>
      </c>
      <c r="F5" s="2" t="inlineStr">
        <is>
          <t>Planning MPG</t>
        </is>
      </c>
      <c r="G5" s="2" t="inlineStr">
        <is>
          <t>Fixed fee USD</t>
        </is>
      </c>
      <c r="H5" s="2" t="inlineStr">
        <is>
          <t>Effective USD/gal</t>
        </is>
      </c>
      <c r="I5" s="2" t="inlineStr">
        <is>
          <t>Purchase USD</t>
        </is>
      </c>
      <c r="J5" s="2" t="inlineStr">
        <is>
          <t>Detour gallons</t>
        </is>
      </c>
      <c r="K5" s="2" t="inlineStr">
        <is>
          <t>Detour fuel USD</t>
        </is>
      </c>
      <c r="L5" s="2" t="inlineStr">
        <is>
          <t>Comparison total USD</t>
        </is>
      </c>
      <c r="M5" s="2" t="inlineStr">
        <is>
          <t>Checked date / notes</t>
        </is>
      </c>
    </row>
    <row r="6">
      <c r="A6" t="inlineStr">
        <is>
          <t>A</t>
        </is>
      </c>
      <c r="B6" s="3" t="n">
        <v>100</v>
      </c>
      <c r="C6" s="3" t="n">
        <v>4</v>
      </c>
      <c r="D6" s="3" t="n">
        <v>0</v>
      </c>
      <c r="E6" s="3" t="n">
        <v>0</v>
      </c>
      <c r="F6" s="3" t="n">
        <v>6</v>
      </c>
      <c r="G6" s="3" t="n">
        <v>0</v>
      </c>
      <c r="H6" s="4">
        <f>IF(AND(COUNT(B6:G6)=6,B6&gt;0,C6&gt;0,D6&gt;=0,C6&gt;=D6,E6&gt;=0,F6&gt;0,G6&gt;=0),C6-D6,"")</f>
        <v/>
      </c>
      <c r="I6" s="4">
        <f>IF(AND(COUNT(B6:G6)=6,B6&gt;0,C6&gt;0,D6&gt;=0,C6&gt;=D6,E6&gt;=0,F6&gt;0,G6&gt;=0),B6*H6,"")</f>
        <v/>
      </c>
      <c r="J6" s="4">
        <f>IF(AND(COUNT(B6:G6)=6,B6&gt;0,C6&gt;0,D6&gt;=0,C6&gt;=D6,E6&gt;=0,F6&gt;0,G6&gt;=0),E6/F6,"")</f>
        <v/>
      </c>
      <c r="K6" s="4">
        <f>IF(AND(COUNT(B6:G6)=6,B6&gt;0,C6&gt;0,D6&gt;=0,C6&gt;=D6,E6&gt;=0,F6&gt;0,G6&gt;=0),J6*H6,"")</f>
        <v/>
      </c>
      <c r="L6" s="4">
        <f>IF(AND(COUNT(B6:G6)=6,B6&gt;0,C6&gt;0,D6&gt;=0,C6&gt;=D6,E6&gt;=0,F6&gt;0,G6&gt;=0),I6+K6+G6,"")</f>
        <v/>
      </c>
      <c r="M6" t="inlineStr">
        <is>
          <t>INVENTED INPUTS / DATOS INVENTADOS</t>
        </is>
      </c>
    </row>
    <row r="7">
      <c r="A7" t="inlineStr">
        <is>
          <t>B</t>
        </is>
      </c>
      <c r="B7" s="3" t="n">
        <v>100</v>
      </c>
      <c r="C7" s="3" t="n">
        <v>3.9</v>
      </c>
      <c r="D7" s="3" t="n">
        <v>0</v>
      </c>
      <c r="E7" s="3" t="n">
        <v>10</v>
      </c>
      <c r="F7" s="3" t="n">
        <v>6</v>
      </c>
      <c r="G7" s="3" t="n">
        <v>0</v>
      </c>
      <c r="H7" s="4">
        <f>IF(AND(COUNT(B7:G7)=6,B7&gt;0,C7&gt;0,D7&gt;=0,C7&gt;=D7,E7&gt;=0,F7&gt;0,G7&gt;=0),C7-D7,"")</f>
        <v/>
      </c>
      <c r="I7" s="4">
        <f>IF(AND(COUNT(B7:G7)=6,B7&gt;0,C7&gt;0,D7&gt;=0,C7&gt;=D7,E7&gt;=0,F7&gt;0,G7&gt;=0),B7*H7,"")</f>
        <v/>
      </c>
      <c r="J7" s="4">
        <f>IF(AND(COUNT(B7:G7)=6,B7&gt;0,C7&gt;0,D7&gt;=0,C7&gt;=D7,E7&gt;=0,F7&gt;0,G7&gt;=0),E7/F7,"")</f>
        <v/>
      </c>
      <c r="K7" s="4">
        <f>IF(AND(COUNT(B7:G7)=6,B7&gt;0,C7&gt;0,D7&gt;=0,C7&gt;=D7,E7&gt;=0,F7&gt;0,G7&gt;=0),J7*H7,"")</f>
        <v/>
      </c>
      <c r="L7" s="4">
        <f>IF(AND(COUNT(B7:G7)=6,B7&gt;0,C7&gt;0,D7&gt;=0,C7&gt;=D7,E7&gt;=0,F7&gt;0,G7&gt;=0),I7+K7+G7,"")</f>
        <v/>
      </c>
      <c r="M7" t="inlineStr">
        <is>
          <t>INVENTED INPUTS / DATOS INVENTADOS</t>
        </is>
      </c>
    </row>
    <row r="8">
      <c r="A8" t="inlineStr">
        <is>
          <t>Difference B minus A / Diferencia B menos A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>
        <f>IF(AND(ISNUMBER(L6),ISNUMBER(L7)),L7-L6,"")</f>
        <v/>
      </c>
    </row>
    <row r="9">
      <c r="A9" t="inlineStr">
        <is>
          <t>Positive difference: B costs more in this estimate; negative: B costs less. Does not include time or operating constraints.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2026-11-07T01:58:57Z</dcterms:created>
  <dcterms:modified xsi:type="dcterms:W3CDTF">2026-11-07T01:58:57Z</dcterms:modified>
</cp:coreProperties>
</file>